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enproindustries-my.sharepoint.com/personal/erin_lovett_stemco_com/Documents/Desktop/"/>
    </mc:Choice>
  </mc:AlternateContent>
  <xr:revisionPtr revIDLastSave="0" documentId="8_{B3A97A90-6C57-4FCE-B929-017B55E425D4}" xr6:coauthVersionLast="47" xr6:coauthVersionMax="47" xr10:uidLastSave="{00000000-0000-0000-0000-000000000000}"/>
  <bookViews>
    <workbookView xWindow="-110" yWindow="-110" windowWidth="19420" windowHeight="10420" activeTab="1" xr2:uid="{00000000-000D-0000-FFFF-FFFF00000000}"/>
  </bookViews>
  <sheets>
    <sheet name="Parts and Relief amount" sheetId="2" r:id="rId1"/>
    <sheet name="Hurricane Relief form"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 i="3" l="1"/>
  <c r="I24" i="3" s="1"/>
  <c r="H25" i="3"/>
  <c r="I25" i="3" s="1"/>
  <c r="H26" i="3"/>
  <c r="I26" i="3" s="1"/>
  <c r="H27" i="3"/>
  <c r="I27" i="3" s="1"/>
  <c r="H28" i="3"/>
  <c r="I28" i="3" s="1"/>
  <c r="H29" i="3"/>
  <c r="I29" i="3" s="1"/>
  <c r="H30" i="3"/>
  <c r="I30" i="3" s="1"/>
  <c r="H31" i="3"/>
  <c r="I31" i="3" s="1"/>
  <c r="H32" i="3"/>
  <c r="I32" i="3" s="1"/>
  <c r="H33" i="3"/>
  <c r="I33" i="3" s="1"/>
  <c r="H34" i="3"/>
  <c r="I34" i="3" s="1"/>
  <c r="H35" i="3"/>
  <c r="I35" i="3" s="1"/>
  <c r="H36" i="3"/>
  <c r="I36" i="3" s="1"/>
  <c r="H37" i="3"/>
  <c r="I37" i="3" s="1"/>
  <c r="H38" i="3"/>
  <c r="I38" i="3" s="1"/>
  <c r="H39" i="3"/>
  <c r="I39" i="3" s="1"/>
  <c r="H17" i="3"/>
  <c r="I17" i="3" s="1"/>
  <c r="H18" i="3"/>
  <c r="I18" i="3" s="1"/>
  <c r="H19" i="3"/>
  <c r="I19" i="3" s="1"/>
  <c r="H20" i="3"/>
  <c r="I20" i="3" s="1"/>
  <c r="H21" i="3"/>
  <c r="I21" i="3" s="1"/>
  <c r="H22" i="3"/>
  <c r="I22" i="3" s="1"/>
  <c r="H23" i="3"/>
  <c r="I23" i="3" s="1"/>
  <c r="H40" i="3"/>
  <c r="I40" i="3" s="1"/>
  <c r="H41" i="3"/>
  <c r="I41" i="3" s="1"/>
  <c r="H42" i="3"/>
  <c r="I42" i="3" s="1"/>
  <c r="H43" i="3"/>
  <c r="I43" i="3" s="1"/>
  <c r="H44" i="3"/>
  <c r="I44" i="3" s="1"/>
  <c r="H45" i="3"/>
  <c r="I45" i="3" s="1"/>
  <c r="H46" i="3"/>
  <c r="I46" i="3" s="1"/>
  <c r="H47" i="3"/>
  <c r="I47" i="3" s="1"/>
  <c r="H16" i="3"/>
  <c r="I16" i="3" s="1"/>
  <c r="I48" i="3" l="1"/>
  <c r="AD20" i="3"/>
</calcChain>
</file>

<file path=xl/sharedStrings.xml><?xml version="1.0" encoding="utf-8"?>
<sst xmlns="http://schemas.openxmlformats.org/spreadsheetml/2006/main" count="147" uniqueCount="112">
  <si>
    <t>Distributor Name</t>
  </si>
  <si>
    <t>Mailing Address</t>
  </si>
  <si>
    <t>Distributor Contact</t>
  </si>
  <si>
    <t>Name</t>
  </si>
  <si>
    <t>Phone</t>
  </si>
  <si>
    <t>Email</t>
  </si>
  <si>
    <t>Stemco Account</t>
  </si>
  <si>
    <t>Fleet Name</t>
  </si>
  <si>
    <t>Invoice Number</t>
  </si>
  <si>
    <t>Quanity</t>
  </si>
  <si>
    <t>Total Sale Price</t>
  </si>
  <si>
    <t>How to apply:</t>
  </si>
  <si>
    <t>rebate@stemco.com</t>
  </si>
  <si>
    <t>Email the Completed file to</t>
  </si>
  <si>
    <t>373-0143</t>
  </si>
  <si>
    <t>393-0173</t>
  </si>
  <si>
    <t>372-7097</t>
  </si>
  <si>
    <t>373-0123</t>
  </si>
  <si>
    <t>392-9131</t>
  </si>
  <si>
    <t>307-0743</t>
  </si>
  <si>
    <t>373-0423</t>
  </si>
  <si>
    <t>383-0136</t>
  </si>
  <si>
    <t>STMSET415</t>
  </si>
  <si>
    <t>STMSET414</t>
  </si>
  <si>
    <t>STMSET403</t>
  </si>
  <si>
    <t>STMSET401</t>
  </si>
  <si>
    <t>STMSET406</t>
  </si>
  <si>
    <t>447-4743</t>
  </si>
  <si>
    <t>447-4723</t>
  </si>
  <si>
    <t>449-4973</t>
  </si>
  <si>
    <t>480-4743-XR</t>
  </si>
  <si>
    <t>480-4723-XR</t>
  </si>
  <si>
    <t>400-4723</t>
  </si>
  <si>
    <t>448-4836</t>
  </si>
  <si>
    <t>400-4973</t>
  </si>
  <si>
    <t>340-4195</t>
  </si>
  <si>
    <t>343-4195</t>
  </si>
  <si>
    <t>343-4024</t>
  </si>
  <si>
    <t>Date of Sales</t>
  </si>
  <si>
    <t>Part Number</t>
  </si>
  <si>
    <t>Per piece amount</t>
  </si>
  <si>
    <t>Total Credit Amount</t>
  </si>
  <si>
    <t>Parts Eligible</t>
  </si>
  <si>
    <r>
      <t xml:space="preserve">Fleet Contact: </t>
    </r>
    <r>
      <rPr>
        <b/>
        <sz val="8"/>
        <color theme="1"/>
        <rFont val="Calibri"/>
        <family val="2"/>
        <scheme val="minor"/>
      </rPr>
      <t>Name and Email/Phone Number</t>
    </r>
  </si>
  <si>
    <t>Example Fleet Name</t>
  </si>
  <si>
    <t>Name 555-555-5555</t>
  </si>
  <si>
    <t>EXAMPLE</t>
  </si>
  <si>
    <t>PN#</t>
  </si>
  <si>
    <t>#</t>
  </si>
  <si>
    <t>$#.##</t>
  </si>
  <si>
    <t>Per part Amount</t>
  </si>
  <si>
    <t>383-0164</t>
  </si>
  <si>
    <t>382-8036</t>
  </si>
  <si>
    <t>382-8064</t>
  </si>
  <si>
    <t>372-7099</t>
  </si>
  <si>
    <t>308-0836</t>
  </si>
  <si>
    <t>308-0864</t>
  </si>
  <si>
    <t>309-0973</t>
  </si>
  <si>
    <t>307-0723</t>
  </si>
  <si>
    <t>383-0436</t>
  </si>
  <si>
    <t>383-0464</t>
  </si>
  <si>
    <t>393-0473</t>
  </si>
  <si>
    <t>373-0443</t>
  </si>
  <si>
    <t>340-4024</t>
  </si>
  <si>
    <t>340-4095</t>
  </si>
  <si>
    <t>340-4009</t>
  </si>
  <si>
    <t>343-4095</t>
  </si>
  <si>
    <t>343-4009</t>
  </si>
  <si>
    <t>358-4009</t>
  </si>
  <si>
    <t>358-4195</t>
  </si>
  <si>
    <t>356-4024</t>
  </si>
  <si>
    <t>356-4095</t>
  </si>
  <si>
    <t>356-4009</t>
  </si>
  <si>
    <t>356-4195</t>
  </si>
  <si>
    <t>448-4865</t>
  </si>
  <si>
    <t>400-4836</t>
  </si>
  <si>
    <t>400-4865</t>
  </si>
  <si>
    <t>400-4743</t>
  </si>
  <si>
    <t>STMSET413</t>
  </si>
  <si>
    <t>STMSET423</t>
  </si>
  <si>
    <t>STMSET424</t>
  </si>
  <si>
    <t>Distributor Details</t>
  </si>
  <si>
    <t>Fill in the Distributor Detail information including a Distributor contact information. This is recquired to ensure credit is issued to the correct Distributor.</t>
  </si>
  <si>
    <t xml:space="preserve">The Hurricane Relief Initiative is designed to support fleets recovering from the recent storms and flooding in the US. Credits will be issued to distributors on sales completed before December 31st, 2024. All files must be submitted to STEMCO before January 15th, 2025 to be eligible. Please conact your STEMCO sales representative for more infromation. </t>
  </si>
  <si>
    <t>**Not to be combined with other STEMCO rebates and discounts</t>
  </si>
  <si>
    <t>Product Description</t>
  </si>
  <si>
    <t>GUARDIAN HP SEAL</t>
  </si>
  <si>
    <t>HUB CAP</t>
  </si>
  <si>
    <t>HUB CAP WITH PIPE PLUG</t>
  </si>
  <si>
    <t>HUB CAP IN CARTON</t>
  </si>
  <si>
    <t>INTEGRATED SENTINEL OIL HUB CAP</t>
  </si>
  <si>
    <t>INTEGRATED SENTINEL GREASE HUB C</t>
  </si>
  <si>
    <t>TRAILER WHEEL SET</t>
  </si>
  <si>
    <t>OIL SEAL  VOYAGER</t>
  </si>
  <si>
    <t>OIL SEAL, DISCOVER XR</t>
  </si>
  <si>
    <t>FRONT WHEEL SET</t>
  </si>
  <si>
    <t>DRIVE WHEEL SET</t>
  </si>
  <si>
    <t>TP -ZIP TORQ</t>
  </si>
  <si>
    <t>ZIP-TORQ AXLE FASTENER</t>
  </si>
  <si>
    <t>FF36 - ZIP - TORQ</t>
  </si>
  <si>
    <t>PRO-TORQ SPINDLE NUT</t>
  </si>
  <si>
    <t>AutoTorq - TP</t>
  </si>
  <si>
    <t>AutoTorq - TN</t>
  </si>
  <si>
    <t>ASET580-72 (K580/K572)</t>
  </si>
  <si>
    <t>SET594A-92A (594A/592A)</t>
  </si>
  <si>
    <t>SET3782-20 (3782/3720)</t>
  </si>
  <si>
    <t>SET049-011(HM212049 /HM212011)</t>
  </si>
  <si>
    <t>SET248-210 (HM218248/HM218210)</t>
  </si>
  <si>
    <t>SET445-410 (HM518445/HM518410)</t>
  </si>
  <si>
    <t>ASET6461A-20 (K6461A+K6420)</t>
  </si>
  <si>
    <t>ASET555S-52A (K555S+K552A)</t>
  </si>
  <si>
    <t>Fill in the table below including infromation for the fleet the product was sold, parts sold, quanity sold, and total sale price. If you need more rows please fill out an additional 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</si>
</sst>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u/>
      <sz val="11"/>
      <color theme="10"/>
      <name val="Calibri"/>
      <family val="2"/>
      <scheme val="minor"/>
    </font>
    <font>
      <sz val="8"/>
      <name val="Calibri"/>
      <family val="2"/>
      <scheme val="minor"/>
    </font>
    <font>
      <sz val="8"/>
      <color theme="1"/>
      <name val="Calibri"/>
      <family val="2"/>
      <scheme val="minor"/>
    </font>
    <font>
      <b/>
      <sz val="8"/>
      <color theme="1"/>
      <name val="Calibri"/>
      <family val="2"/>
      <scheme val="minor"/>
    </font>
    <font>
      <sz val="11"/>
      <color rgb="FF000000"/>
      <name val="Calibri"/>
      <family val="2"/>
      <scheme val="minor"/>
    </font>
    <font>
      <b/>
      <sz val="14"/>
      <color theme="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6" tint="0.59999389629810485"/>
        <bgColor indexed="64"/>
      </patternFill>
    </fill>
    <fill>
      <patternFill patternType="solid">
        <fgColor theme="7"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cellStyleXfs>
  <cellXfs count="47">
    <xf numFmtId="0" fontId="0" fillId="0" borderId="0" xfId="0"/>
    <xf numFmtId="0" fontId="2" fillId="0" borderId="0" xfId="0" applyFont="1"/>
    <xf numFmtId="0" fontId="0" fillId="0" borderId="0" xfId="0" applyAlignment="1">
      <alignment wrapText="1"/>
    </xf>
    <xf numFmtId="44" fontId="0" fillId="0" borderId="0" xfId="2" applyFont="1"/>
    <xf numFmtId="0" fontId="2"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1" xfId="0" applyBorder="1"/>
    <xf numFmtId="44" fontId="3" fillId="0" borderId="0" xfId="0" applyNumberFormat="1" applyFont="1"/>
    <xf numFmtId="0" fontId="4" fillId="0" borderId="0" xfId="3"/>
    <xf numFmtId="0" fontId="6" fillId="0" borderId="0" xfId="0" applyFont="1" applyAlignment="1"/>
    <xf numFmtId="0" fontId="0" fillId="0" borderId="0" xfId="0" applyAlignment="1">
      <alignment horizontal="left" wrapText="1"/>
    </xf>
    <xf numFmtId="44" fontId="3" fillId="2" borderId="6" xfId="0" applyNumberFormat="1" applyFont="1" applyFill="1" applyBorder="1"/>
    <xf numFmtId="14" fontId="2" fillId="3" borderId="1" xfId="0" applyNumberFormat="1" applyFont="1" applyFill="1" applyBorder="1" applyAlignment="1">
      <alignment horizontal="center" vertical="center" wrapText="1"/>
    </xf>
    <xf numFmtId="0" fontId="2" fillId="0" borderId="11" xfId="0" applyFont="1" applyBorder="1"/>
    <xf numFmtId="0" fontId="9" fillId="3" borderId="1" xfId="0" applyFont="1" applyFill="1" applyBorder="1" applyAlignment="1">
      <alignment horizontal="center" vertical="center" wrapText="1"/>
    </xf>
    <xf numFmtId="44" fontId="9" fillId="3" borderId="1" xfId="2" applyFont="1" applyFill="1" applyBorder="1" applyAlignment="1">
      <alignment horizontal="center" vertical="center" wrapText="1"/>
    </xf>
    <xf numFmtId="0" fontId="8" fillId="0" borderId="1" xfId="0" applyFont="1" applyBorder="1"/>
    <xf numFmtId="44" fontId="8" fillId="0" borderId="1" xfId="2" applyFont="1" applyBorder="1" applyAlignment="1">
      <alignment horizontal="center"/>
    </xf>
    <xf numFmtId="44" fontId="8" fillId="0" borderId="1" xfId="2" applyFont="1" applyBorder="1"/>
    <xf numFmtId="0" fontId="8" fillId="0" borderId="1" xfId="0" applyFont="1" applyBorder="1" applyAlignment="1">
      <alignment horizontal="center"/>
    </xf>
    <xf numFmtId="0" fontId="2" fillId="0" borderId="19" xfId="0" applyFont="1" applyBorder="1"/>
    <xf numFmtId="44" fontId="0" fillId="2" borderId="1" xfId="2" applyFont="1" applyFill="1" applyBorder="1"/>
    <xf numFmtId="44" fontId="0" fillId="2" borderId="7" xfId="2" applyFont="1" applyFill="1" applyBorder="1"/>
    <xf numFmtId="14" fontId="0" fillId="4" borderId="1" xfId="0" applyNumberFormat="1" applyFill="1" applyBorder="1" applyProtection="1">
      <protection locked="0"/>
    </xf>
    <xf numFmtId="0" fontId="0" fillId="4" borderId="1" xfId="0" applyFill="1" applyBorder="1" applyProtection="1">
      <protection locked="0"/>
    </xf>
    <xf numFmtId="164" fontId="0" fillId="4" borderId="1" xfId="1" applyNumberFormat="1" applyFont="1" applyFill="1" applyBorder="1" applyProtection="1">
      <protection locked="0"/>
    </xf>
    <xf numFmtId="44" fontId="0" fillId="4" borderId="1" xfId="2" applyFont="1" applyFill="1" applyBorder="1" applyProtection="1">
      <protection locked="0"/>
    </xf>
    <xf numFmtId="0" fontId="9" fillId="0" borderId="8" xfId="0" applyFont="1" applyBorder="1" applyAlignment="1">
      <alignment horizontal="center"/>
    </xf>
    <xf numFmtId="0" fontId="9" fillId="0" borderId="9" xfId="0" applyFont="1" applyBorder="1" applyAlignment="1">
      <alignment horizontal="center"/>
    </xf>
    <xf numFmtId="0" fontId="9" fillId="0" borderId="10" xfId="0" applyFont="1" applyBorder="1" applyAlignment="1">
      <alignment horizontal="center"/>
    </xf>
    <xf numFmtId="0" fontId="0" fillId="0" borderId="0" xfId="0" applyAlignment="1">
      <alignment horizontal="left" wrapText="1"/>
    </xf>
    <xf numFmtId="0" fontId="0" fillId="4" borderId="4" xfId="0" applyFill="1" applyBorder="1" applyAlignment="1" applyProtection="1">
      <alignment horizontal="center"/>
      <protection locked="0"/>
    </xf>
    <xf numFmtId="0" fontId="0" fillId="4" borderId="14" xfId="0" applyFill="1" applyBorder="1" applyAlignment="1" applyProtection="1">
      <alignment horizontal="center"/>
      <protection locked="0"/>
    </xf>
    <xf numFmtId="0" fontId="0" fillId="4" borderId="20" xfId="0" applyFill="1" applyBorder="1" applyAlignment="1" applyProtection="1">
      <alignment horizontal="center"/>
      <protection locked="0"/>
    </xf>
    <xf numFmtId="0" fontId="0" fillId="4" borderId="21" xfId="0" applyFill="1" applyBorder="1" applyAlignment="1" applyProtection="1">
      <alignment horizontal="center"/>
      <protection locked="0"/>
    </xf>
    <xf numFmtId="0" fontId="0" fillId="4" borderId="1" xfId="0" applyFill="1" applyBorder="1" applyAlignment="1" applyProtection="1">
      <alignment horizontal="center"/>
      <protection locked="0"/>
    </xf>
    <xf numFmtId="0" fontId="0" fillId="4" borderId="12" xfId="0" applyFill="1" applyBorder="1" applyAlignment="1" applyProtection="1">
      <alignment horizontal="center"/>
      <protection locked="0"/>
    </xf>
    <xf numFmtId="0" fontId="0" fillId="4" borderId="1" xfId="0" quotePrefix="1" applyFill="1" applyBorder="1" applyAlignment="1" applyProtection="1">
      <alignment horizontal="center"/>
      <protection locked="0"/>
    </xf>
    <xf numFmtId="0" fontId="2" fillId="0" borderId="13" xfId="0" applyFont="1" applyBorder="1" applyAlignment="1">
      <alignment horizontal="center"/>
    </xf>
    <xf numFmtId="0" fontId="2" fillId="0" borderId="5" xfId="0" applyFont="1" applyBorder="1" applyAlignment="1">
      <alignment horizontal="center"/>
    </xf>
    <xf numFmtId="0" fontId="2" fillId="0" borderId="14" xfId="0" applyFont="1" applyBorder="1" applyAlignment="1">
      <alignment horizontal="center"/>
    </xf>
    <xf numFmtId="0" fontId="0" fillId="4" borderId="15" xfId="0" applyFill="1" applyBorder="1" applyAlignment="1" applyProtection="1">
      <alignment horizontal="center"/>
      <protection locked="0"/>
    </xf>
    <xf numFmtId="0" fontId="0" fillId="4" borderId="3" xfId="0" applyFill="1" applyBorder="1" applyAlignment="1" applyProtection="1">
      <alignment horizontal="center"/>
      <protection locked="0"/>
    </xf>
    <xf numFmtId="0" fontId="0" fillId="4" borderId="16" xfId="0" applyFill="1" applyBorder="1" applyAlignment="1" applyProtection="1">
      <alignment horizontal="center"/>
      <protection locked="0"/>
    </xf>
    <xf numFmtId="0" fontId="0" fillId="4" borderId="17" xfId="0" applyFill="1" applyBorder="1" applyAlignment="1" applyProtection="1">
      <alignment horizontal="center"/>
      <protection locked="0"/>
    </xf>
    <xf numFmtId="0" fontId="0" fillId="4" borderId="2" xfId="0" applyFill="1" applyBorder="1" applyAlignment="1" applyProtection="1">
      <alignment horizontal="center"/>
      <protection locked="0"/>
    </xf>
    <xf numFmtId="0" fontId="0" fillId="4" borderId="18" xfId="0" applyFill="1" applyBorder="1" applyAlignment="1" applyProtection="1">
      <alignment horizontal="center"/>
      <protection locked="0"/>
    </xf>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rebate@stemc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8E7F2-9C9C-4EFF-AFAD-4D4F86D4A09E}">
  <dimension ref="A1:C57"/>
  <sheetViews>
    <sheetView workbookViewId="0">
      <selection activeCell="I19" sqref="I19"/>
    </sheetView>
  </sheetViews>
  <sheetFormatPr defaultRowHeight="14.5" x14ac:dyDescent="0.35"/>
  <cols>
    <col min="1" max="1" width="18" customWidth="1"/>
    <col min="2" max="2" width="23.26953125" style="3" customWidth="1"/>
    <col min="3" max="3" width="33.453125" customWidth="1"/>
  </cols>
  <sheetData>
    <row r="1" spans="1:3" ht="18.5" x14ac:dyDescent="0.35">
      <c r="A1" s="14" t="s">
        <v>42</v>
      </c>
      <c r="B1" s="15" t="s">
        <v>50</v>
      </c>
      <c r="C1" s="15" t="s">
        <v>85</v>
      </c>
    </row>
    <row r="2" spans="1:3" x14ac:dyDescent="0.35">
      <c r="A2" s="16" t="s">
        <v>58</v>
      </c>
      <c r="B2" s="18">
        <v>3.6</v>
      </c>
      <c r="C2" s="6" t="s">
        <v>86</v>
      </c>
    </row>
    <row r="3" spans="1:3" x14ac:dyDescent="0.35">
      <c r="A3" s="16" t="s">
        <v>19</v>
      </c>
      <c r="B3" s="18">
        <v>3.6</v>
      </c>
      <c r="C3" s="6" t="s">
        <v>86</v>
      </c>
    </row>
    <row r="4" spans="1:3" x14ac:dyDescent="0.35">
      <c r="A4" s="16" t="s">
        <v>55</v>
      </c>
      <c r="B4" s="18">
        <v>3.9</v>
      </c>
      <c r="C4" s="6" t="s">
        <v>86</v>
      </c>
    </row>
    <row r="5" spans="1:3" x14ac:dyDescent="0.35">
      <c r="A5" s="16" t="s">
        <v>56</v>
      </c>
      <c r="B5" s="18">
        <v>4.8</v>
      </c>
      <c r="C5" s="6" t="s">
        <v>86</v>
      </c>
    </row>
    <row r="6" spans="1:3" x14ac:dyDescent="0.35">
      <c r="A6" s="16" t="s">
        <v>57</v>
      </c>
      <c r="B6" s="18">
        <v>4.8</v>
      </c>
      <c r="C6" s="6" t="s">
        <v>86</v>
      </c>
    </row>
    <row r="7" spans="1:3" x14ac:dyDescent="0.35">
      <c r="A7" s="16" t="s">
        <v>65</v>
      </c>
      <c r="B7" s="18">
        <v>1.5</v>
      </c>
      <c r="C7" s="6" t="s">
        <v>87</v>
      </c>
    </row>
    <row r="8" spans="1:3" x14ac:dyDescent="0.35">
      <c r="A8" s="16" t="s">
        <v>63</v>
      </c>
      <c r="B8" s="18">
        <v>2.6</v>
      </c>
      <c r="C8" s="6" t="s">
        <v>87</v>
      </c>
    </row>
    <row r="9" spans="1:3" x14ac:dyDescent="0.35">
      <c r="A9" s="16" t="s">
        <v>64</v>
      </c>
      <c r="B9" s="18">
        <v>3.3</v>
      </c>
      <c r="C9" s="6" t="s">
        <v>87</v>
      </c>
    </row>
    <row r="10" spans="1:3" x14ac:dyDescent="0.35">
      <c r="A10" s="16" t="s">
        <v>35</v>
      </c>
      <c r="B10" s="18">
        <v>2.2999999999999998</v>
      </c>
      <c r="C10" s="6" t="s">
        <v>87</v>
      </c>
    </row>
    <row r="11" spans="1:3" x14ac:dyDescent="0.35">
      <c r="A11" s="16" t="s">
        <v>67</v>
      </c>
      <c r="B11" s="18">
        <v>1.7</v>
      </c>
      <c r="C11" s="6" t="s">
        <v>87</v>
      </c>
    </row>
    <row r="12" spans="1:3" x14ac:dyDescent="0.35">
      <c r="A12" s="16" t="s">
        <v>37</v>
      </c>
      <c r="B12" s="18">
        <v>2.8</v>
      </c>
      <c r="C12" s="6" t="s">
        <v>88</v>
      </c>
    </row>
    <row r="13" spans="1:3" x14ac:dyDescent="0.35">
      <c r="A13" s="16" t="s">
        <v>66</v>
      </c>
      <c r="B13" s="18">
        <v>3.2</v>
      </c>
      <c r="C13" s="6" t="s">
        <v>89</v>
      </c>
    </row>
    <row r="14" spans="1:3" x14ac:dyDescent="0.35">
      <c r="A14" s="16" t="s">
        <v>36</v>
      </c>
      <c r="B14" s="18">
        <v>2.5</v>
      </c>
      <c r="C14" s="6" t="s">
        <v>88</v>
      </c>
    </row>
    <row r="15" spans="1:3" x14ac:dyDescent="0.35">
      <c r="A15" s="16" t="s">
        <v>72</v>
      </c>
      <c r="B15" s="18">
        <v>2.7</v>
      </c>
      <c r="C15" s="6" t="s">
        <v>90</v>
      </c>
    </row>
    <row r="16" spans="1:3" x14ac:dyDescent="0.35">
      <c r="A16" s="16" t="s">
        <v>70</v>
      </c>
      <c r="B16" s="18">
        <v>4</v>
      </c>
      <c r="C16" s="6" t="s">
        <v>90</v>
      </c>
    </row>
    <row r="17" spans="1:3" x14ac:dyDescent="0.35">
      <c r="A17" s="16" t="s">
        <v>71</v>
      </c>
      <c r="B17" s="18">
        <v>5</v>
      </c>
      <c r="C17" s="6" t="s">
        <v>90</v>
      </c>
    </row>
    <row r="18" spans="1:3" x14ac:dyDescent="0.35">
      <c r="A18" s="16" t="s">
        <v>73</v>
      </c>
      <c r="B18" s="18">
        <v>3.1</v>
      </c>
      <c r="C18" s="6" t="s">
        <v>90</v>
      </c>
    </row>
    <row r="19" spans="1:3" x14ac:dyDescent="0.35">
      <c r="A19" s="16" t="s">
        <v>68</v>
      </c>
      <c r="B19" s="18">
        <v>2.2999999999999998</v>
      </c>
      <c r="C19" s="6" t="s">
        <v>91</v>
      </c>
    </row>
    <row r="20" spans="1:3" x14ac:dyDescent="0.35">
      <c r="A20" s="16" t="s">
        <v>69</v>
      </c>
      <c r="B20" s="18">
        <v>2.8</v>
      </c>
      <c r="C20" s="6" t="s">
        <v>91</v>
      </c>
    </row>
    <row r="21" spans="1:3" x14ac:dyDescent="0.35">
      <c r="A21" s="16" t="s">
        <v>16</v>
      </c>
      <c r="B21" s="18">
        <v>3.1</v>
      </c>
      <c r="C21" s="6" t="s">
        <v>92</v>
      </c>
    </row>
    <row r="22" spans="1:3" x14ac:dyDescent="0.35">
      <c r="A22" s="16" t="s">
        <v>54</v>
      </c>
      <c r="B22" s="18">
        <v>3.1</v>
      </c>
      <c r="C22" s="6" t="s">
        <v>92</v>
      </c>
    </row>
    <row r="23" spans="1:3" x14ac:dyDescent="0.35">
      <c r="A23" s="16" t="s">
        <v>17</v>
      </c>
      <c r="B23" s="17">
        <v>2.7</v>
      </c>
      <c r="C23" s="6" t="s">
        <v>93</v>
      </c>
    </row>
    <row r="24" spans="1:3" x14ac:dyDescent="0.35">
      <c r="A24" s="16" t="s">
        <v>14</v>
      </c>
      <c r="B24" s="17">
        <v>2.7</v>
      </c>
      <c r="C24" s="6" t="s">
        <v>93</v>
      </c>
    </row>
    <row r="25" spans="1:3" x14ac:dyDescent="0.35">
      <c r="A25" s="16" t="s">
        <v>20</v>
      </c>
      <c r="B25" s="18">
        <v>3.6</v>
      </c>
      <c r="C25" s="6" t="s">
        <v>94</v>
      </c>
    </row>
    <row r="26" spans="1:3" x14ac:dyDescent="0.35">
      <c r="A26" s="16" t="s">
        <v>62</v>
      </c>
      <c r="B26" s="18">
        <v>3.6</v>
      </c>
      <c r="C26" s="6" t="s">
        <v>94</v>
      </c>
    </row>
    <row r="27" spans="1:3" x14ac:dyDescent="0.35">
      <c r="A27" s="16" t="s">
        <v>52</v>
      </c>
      <c r="B27" s="18">
        <v>3.3</v>
      </c>
      <c r="C27" s="6" t="s">
        <v>95</v>
      </c>
    </row>
    <row r="28" spans="1:3" x14ac:dyDescent="0.35">
      <c r="A28" s="16" t="s">
        <v>53</v>
      </c>
      <c r="B28" s="18">
        <v>4.3</v>
      </c>
      <c r="C28" s="6" t="s">
        <v>95</v>
      </c>
    </row>
    <row r="29" spans="1:3" x14ac:dyDescent="0.35">
      <c r="A29" s="16" t="s">
        <v>21</v>
      </c>
      <c r="B29" s="17">
        <v>2.7</v>
      </c>
      <c r="C29" s="6" t="s">
        <v>93</v>
      </c>
    </row>
    <row r="30" spans="1:3" x14ac:dyDescent="0.35">
      <c r="A30" s="16" t="s">
        <v>51</v>
      </c>
      <c r="B30" s="17">
        <v>3.7</v>
      </c>
      <c r="C30" s="6" t="s">
        <v>93</v>
      </c>
    </row>
    <row r="31" spans="1:3" x14ac:dyDescent="0.35">
      <c r="A31" s="16" t="s">
        <v>59</v>
      </c>
      <c r="B31" s="18">
        <v>3.9</v>
      </c>
      <c r="C31" s="6" t="s">
        <v>94</v>
      </c>
    </row>
    <row r="32" spans="1:3" x14ac:dyDescent="0.35">
      <c r="A32" s="16" t="s">
        <v>60</v>
      </c>
      <c r="B32" s="18">
        <v>4.7</v>
      </c>
      <c r="C32" s="6" t="s">
        <v>94</v>
      </c>
    </row>
    <row r="33" spans="1:3" x14ac:dyDescent="0.35">
      <c r="A33" s="16" t="s">
        <v>18</v>
      </c>
      <c r="B33" s="18">
        <v>4</v>
      </c>
      <c r="C33" s="6" t="s">
        <v>96</v>
      </c>
    </row>
    <row r="34" spans="1:3" x14ac:dyDescent="0.35">
      <c r="A34" s="16" t="s">
        <v>15</v>
      </c>
      <c r="B34" s="17">
        <v>3.7</v>
      </c>
      <c r="C34" s="6" t="s">
        <v>93</v>
      </c>
    </row>
    <row r="35" spans="1:3" x14ac:dyDescent="0.35">
      <c r="A35" s="16" t="s">
        <v>61</v>
      </c>
      <c r="B35" s="18">
        <v>4.8</v>
      </c>
      <c r="C35" s="6" t="s">
        <v>94</v>
      </c>
    </row>
    <row r="36" spans="1:3" x14ac:dyDescent="0.35">
      <c r="A36" s="16" t="s">
        <v>32</v>
      </c>
      <c r="B36" s="18">
        <v>4.8</v>
      </c>
      <c r="C36" s="6" t="s">
        <v>97</v>
      </c>
    </row>
    <row r="37" spans="1:3" x14ac:dyDescent="0.35">
      <c r="A37" s="16" t="s">
        <v>77</v>
      </c>
      <c r="B37" s="18">
        <v>3.8</v>
      </c>
      <c r="C37" s="6" t="s">
        <v>98</v>
      </c>
    </row>
    <row r="38" spans="1:3" x14ac:dyDescent="0.35">
      <c r="A38" s="16" t="s">
        <v>75</v>
      </c>
      <c r="B38" s="18">
        <v>3.9</v>
      </c>
      <c r="C38" s="6" t="s">
        <v>99</v>
      </c>
    </row>
    <row r="39" spans="1:3" x14ac:dyDescent="0.35">
      <c r="A39" s="16" t="s">
        <v>76</v>
      </c>
      <c r="B39" s="18">
        <v>4.5999999999999996</v>
      </c>
      <c r="C39" s="6" t="s">
        <v>98</v>
      </c>
    </row>
    <row r="40" spans="1:3" x14ac:dyDescent="0.35">
      <c r="A40" s="16" t="s">
        <v>34</v>
      </c>
      <c r="B40" s="18">
        <v>4.2</v>
      </c>
      <c r="C40" s="6" t="s">
        <v>98</v>
      </c>
    </row>
    <row r="41" spans="1:3" x14ac:dyDescent="0.35">
      <c r="A41" s="16" t="s">
        <v>28</v>
      </c>
      <c r="B41" s="18">
        <v>4.3</v>
      </c>
      <c r="C41" s="6" t="s">
        <v>100</v>
      </c>
    </row>
    <row r="42" spans="1:3" x14ac:dyDescent="0.35">
      <c r="A42" s="16" t="s">
        <v>27</v>
      </c>
      <c r="B42" s="18">
        <v>3.3</v>
      </c>
      <c r="C42" s="6" t="s">
        <v>100</v>
      </c>
    </row>
    <row r="43" spans="1:3" x14ac:dyDescent="0.35">
      <c r="A43" s="16" t="s">
        <v>33</v>
      </c>
      <c r="B43" s="18">
        <v>3.4</v>
      </c>
      <c r="C43" s="6" t="s">
        <v>100</v>
      </c>
    </row>
    <row r="44" spans="1:3" x14ac:dyDescent="0.35">
      <c r="A44" s="16" t="s">
        <v>74</v>
      </c>
      <c r="B44" s="18">
        <v>4</v>
      </c>
      <c r="C44" s="6" t="s">
        <v>100</v>
      </c>
    </row>
    <row r="45" spans="1:3" x14ac:dyDescent="0.35">
      <c r="A45" s="16" t="s">
        <v>29</v>
      </c>
      <c r="B45" s="18">
        <v>3.8</v>
      </c>
      <c r="C45" s="6" t="s">
        <v>100</v>
      </c>
    </row>
    <row r="46" spans="1:3" x14ac:dyDescent="0.35">
      <c r="A46" s="16" t="s">
        <v>31</v>
      </c>
      <c r="B46" s="18">
        <v>9.3000000000000007</v>
      </c>
      <c r="C46" s="6" t="s">
        <v>101</v>
      </c>
    </row>
    <row r="47" spans="1:3" x14ac:dyDescent="0.35">
      <c r="A47" s="16" t="s">
        <v>30</v>
      </c>
      <c r="B47" s="18">
        <v>8.8000000000000007</v>
      </c>
      <c r="C47" s="6" t="s">
        <v>102</v>
      </c>
    </row>
    <row r="48" spans="1:3" x14ac:dyDescent="0.35">
      <c r="A48" s="19" t="s">
        <v>25</v>
      </c>
      <c r="B48" s="18">
        <v>4.5</v>
      </c>
      <c r="C48" s="6" t="s">
        <v>103</v>
      </c>
    </row>
    <row r="49" spans="1:3" x14ac:dyDescent="0.35">
      <c r="A49" s="19" t="s">
        <v>24</v>
      </c>
      <c r="B49" s="18">
        <v>5.2</v>
      </c>
      <c r="C49" s="6" t="s">
        <v>104</v>
      </c>
    </row>
    <row r="50" spans="1:3" x14ac:dyDescent="0.35">
      <c r="A50" s="19" t="s">
        <v>26</v>
      </c>
      <c r="B50" s="18">
        <v>2.2000000000000002</v>
      </c>
      <c r="C50" s="6" t="s">
        <v>105</v>
      </c>
    </row>
    <row r="51" spans="1:3" x14ac:dyDescent="0.35">
      <c r="A51" s="19" t="s">
        <v>78</v>
      </c>
      <c r="B51" s="18">
        <v>3.1</v>
      </c>
      <c r="C51" s="6" t="s">
        <v>106</v>
      </c>
    </row>
    <row r="52" spans="1:3" x14ac:dyDescent="0.35">
      <c r="A52" s="19" t="s">
        <v>78</v>
      </c>
      <c r="B52" s="18">
        <v>3.1</v>
      </c>
      <c r="C52" s="6" t="s">
        <v>106</v>
      </c>
    </row>
    <row r="53" spans="1:3" x14ac:dyDescent="0.35">
      <c r="A53" s="19" t="s">
        <v>23</v>
      </c>
      <c r="B53" s="18">
        <v>4.7</v>
      </c>
      <c r="C53" s="6" t="s">
        <v>107</v>
      </c>
    </row>
    <row r="54" spans="1:3" x14ac:dyDescent="0.35">
      <c r="A54" s="19" t="s">
        <v>22</v>
      </c>
      <c r="B54" s="18">
        <v>5.5</v>
      </c>
      <c r="C54" s="6" t="s">
        <v>108</v>
      </c>
    </row>
    <row r="55" spans="1:3" x14ac:dyDescent="0.35">
      <c r="A55" s="19" t="s">
        <v>22</v>
      </c>
      <c r="B55" s="18">
        <v>5.5</v>
      </c>
      <c r="C55" s="6" t="s">
        <v>108</v>
      </c>
    </row>
    <row r="56" spans="1:3" x14ac:dyDescent="0.35">
      <c r="A56" s="19" t="s">
        <v>79</v>
      </c>
      <c r="B56" s="18">
        <v>8.1</v>
      </c>
      <c r="C56" s="6" t="s">
        <v>109</v>
      </c>
    </row>
    <row r="57" spans="1:3" x14ac:dyDescent="0.35">
      <c r="A57" s="19" t="s">
        <v>80</v>
      </c>
      <c r="B57" s="18">
        <v>5.3</v>
      </c>
      <c r="C57" s="6" t="s">
        <v>110</v>
      </c>
    </row>
  </sheetData>
  <sheetProtection algorithmName="SHA-512" hashValue="SxLnaSxr4naCw4BUKvjeLX02Dt+x8uBDKBuYXj8PCpXlfp52NVM+4mTBQ/Bc1X8qoKlvAHGntHijtY6sJfxVgQ==" saltValue="KBWQqJ5Owl+vIdiD28vtCg==" spinCount="100000" sheet="1" objects="1" scenarios="1"/>
  <sortState xmlns:xlrd2="http://schemas.microsoft.com/office/spreadsheetml/2017/richdata2" ref="A2:B57">
    <sortCondition ref="A2:A57"/>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6ED76-A012-468C-BBB6-E38E99945007}">
  <dimension ref="A1:AD48"/>
  <sheetViews>
    <sheetView tabSelected="1" workbookViewId="0">
      <selection activeCell="M19" sqref="M19"/>
    </sheetView>
  </sheetViews>
  <sheetFormatPr defaultRowHeight="14.5" x14ac:dyDescent="0.35"/>
  <cols>
    <col min="1" max="1" width="18.1796875" customWidth="1"/>
    <col min="2" max="2" width="19.26953125" customWidth="1"/>
    <col min="3" max="3" width="25.81640625" bestFit="1" customWidth="1"/>
    <col min="4" max="4" width="18" bestFit="1" customWidth="1"/>
    <col min="5" max="5" width="10.7265625" customWidth="1"/>
    <col min="6" max="6" width="11.7265625" bestFit="1" customWidth="1"/>
    <col min="7" max="7" width="11" customWidth="1"/>
    <col min="8" max="8" width="10.81640625" customWidth="1"/>
    <col min="9" max="9" width="14.1796875" bestFit="1" customWidth="1"/>
    <col min="11" max="11" width="11.54296875" customWidth="1"/>
    <col min="13" max="13" width="8.81640625" customWidth="1"/>
    <col min="14" max="14" width="12.54296875" customWidth="1"/>
    <col min="15" max="15" width="9.453125" customWidth="1"/>
    <col min="17" max="17" width="11.7265625" customWidth="1"/>
    <col min="18" max="22" width="11.1796875" customWidth="1"/>
    <col min="25" max="25" width="10.26953125" customWidth="1"/>
    <col min="28" max="28" width="11.7265625" customWidth="1"/>
  </cols>
  <sheetData>
    <row r="1" spans="1:28" ht="15" thickBot="1" x14ac:dyDescent="0.4"/>
    <row r="2" spans="1:28" ht="18.5" x14ac:dyDescent="0.45">
      <c r="A2" s="27" t="s">
        <v>81</v>
      </c>
      <c r="B2" s="28"/>
      <c r="C2" s="29"/>
      <c r="E2" s="1" t="s">
        <v>11</v>
      </c>
    </row>
    <row r="3" spans="1:28" x14ac:dyDescent="0.35">
      <c r="A3" s="13" t="s">
        <v>0</v>
      </c>
      <c r="B3" s="35"/>
      <c r="C3" s="36"/>
      <c r="E3" t="s">
        <v>82</v>
      </c>
    </row>
    <row r="4" spans="1:28" x14ac:dyDescent="0.35">
      <c r="A4" s="13" t="s">
        <v>6</v>
      </c>
      <c r="B4" s="37"/>
      <c r="C4" s="36"/>
      <c r="E4" t="s">
        <v>111</v>
      </c>
    </row>
    <row r="5" spans="1:28" x14ac:dyDescent="0.35">
      <c r="A5" s="38" t="s">
        <v>1</v>
      </c>
      <c r="B5" s="39"/>
      <c r="C5" s="40"/>
    </row>
    <row r="6" spans="1:28" x14ac:dyDescent="0.35">
      <c r="A6" s="41"/>
      <c r="B6" s="42"/>
      <c r="C6" s="43"/>
      <c r="E6" t="s">
        <v>13</v>
      </c>
    </row>
    <row r="7" spans="1:28" x14ac:dyDescent="0.35">
      <c r="A7" s="44"/>
      <c r="B7" s="45"/>
      <c r="C7" s="46"/>
      <c r="E7" s="8" t="s">
        <v>12</v>
      </c>
    </row>
    <row r="8" spans="1:28" x14ac:dyDescent="0.35">
      <c r="A8" s="38" t="s">
        <v>2</v>
      </c>
      <c r="B8" s="39"/>
      <c r="C8" s="40"/>
    </row>
    <row r="9" spans="1:28" x14ac:dyDescent="0.35">
      <c r="A9" s="13" t="s">
        <v>3</v>
      </c>
      <c r="B9" s="31"/>
      <c r="C9" s="32"/>
      <c r="E9" s="30" t="s">
        <v>83</v>
      </c>
      <c r="F9" s="30"/>
      <c r="G9" s="30"/>
      <c r="H9" s="30"/>
      <c r="I9" s="30"/>
      <c r="J9" s="30"/>
      <c r="K9" s="30"/>
      <c r="L9" s="30"/>
      <c r="M9" s="30"/>
      <c r="N9" s="30"/>
      <c r="O9" s="30"/>
      <c r="P9" s="30"/>
      <c r="Q9" s="10"/>
      <c r="R9" s="10"/>
      <c r="S9" s="10"/>
      <c r="T9" s="10"/>
      <c r="U9" s="10"/>
      <c r="V9" s="10"/>
      <c r="W9" s="10"/>
      <c r="X9" s="10"/>
      <c r="Y9" s="10"/>
      <c r="Z9" s="10"/>
      <c r="AA9" s="10"/>
    </row>
    <row r="10" spans="1:28" ht="15" customHeight="1" x14ac:dyDescent="0.35">
      <c r="A10" s="13" t="s">
        <v>4</v>
      </c>
      <c r="B10" s="31"/>
      <c r="C10" s="32"/>
      <c r="E10" s="30"/>
      <c r="F10" s="30"/>
      <c r="G10" s="30"/>
      <c r="H10" s="30"/>
      <c r="I10" s="30"/>
      <c r="J10" s="30"/>
      <c r="K10" s="30"/>
      <c r="L10" s="30"/>
      <c r="M10" s="30"/>
      <c r="N10" s="30"/>
      <c r="O10" s="30"/>
      <c r="P10" s="30"/>
      <c r="Q10" s="10"/>
      <c r="R10" s="10"/>
      <c r="S10" s="10"/>
      <c r="T10" s="10"/>
      <c r="U10" s="10"/>
      <c r="V10" s="10"/>
      <c r="W10" s="10"/>
      <c r="X10" s="10"/>
      <c r="Y10" s="10"/>
      <c r="Z10" s="10"/>
      <c r="AA10" s="10"/>
    </row>
    <row r="11" spans="1:28" ht="15" customHeight="1" thickBot="1" x14ac:dyDescent="0.4">
      <c r="A11" s="20" t="s">
        <v>5</v>
      </c>
      <c r="B11" s="33"/>
      <c r="C11" s="34"/>
      <c r="E11" s="30"/>
      <c r="F11" s="30"/>
      <c r="G11" s="30"/>
      <c r="H11" s="30"/>
      <c r="I11" s="30"/>
      <c r="J11" s="30"/>
      <c r="K11" s="30"/>
      <c r="L11" s="30"/>
      <c r="M11" s="30"/>
      <c r="N11" s="30"/>
      <c r="O11" s="30"/>
      <c r="P11" s="30"/>
    </row>
    <row r="12" spans="1:28" x14ac:dyDescent="0.35">
      <c r="E12" s="9" t="s">
        <v>84</v>
      </c>
      <c r="G12" s="2"/>
      <c r="H12" s="2"/>
      <c r="I12" s="2"/>
      <c r="J12" s="2"/>
      <c r="K12" s="2"/>
      <c r="L12" s="2"/>
      <c r="M12" s="2"/>
      <c r="N12" s="2"/>
      <c r="O12" s="2"/>
      <c r="P12" s="2"/>
      <c r="Q12" s="2"/>
      <c r="R12" s="2"/>
      <c r="S12" s="2"/>
      <c r="T12" s="2"/>
      <c r="U12" s="2"/>
      <c r="V12" s="2"/>
      <c r="W12" s="2"/>
      <c r="X12" s="2"/>
      <c r="Y12" s="2"/>
      <c r="Z12" s="2"/>
      <c r="AA12" s="2"/>
      <c r="AB12" s="2"/>
    </row>
    <row r="14" spans="1:28" s="2" customFormat="1" ht="29" x14ac:dyDescent="0.35">
      <c r="A14" s="4" t="s">
        <v>38</v>
      </c>
      <c r="B14" s="4" t="s">
        <v>7</v>
      </c>
      <c r="C14" s="4" t="s">
        <v>43</v>
      </c>
      <c r="D14" s="4" t="s">
        <v>8</v>
      </c>
      <c r="E14" s="4" t="s">
        <v>39</v>
      </c>
      <c r="F14" s="4" t="s">
        <v>9</v>
      </c>
      <c r="G14" s="4" t="s">
        <v>10</v>
      </c>
      <c r="H14" s="5" t="s">
        <v>40</v>
      </c>
      <c r="I14" s="5" t="s">
        <v>41</v>
      </c>
    </row>
    <row r="15" spans="1:28" s="2" customFormat="1" x14ac:dyDescent="0.35">
      <c r="A15" s="12">
        <v>45566</v>
      </c>
      <c r="B15" s="4" t="s">
        <v>44</v>
      </c>
      <c r="C15" s="4" t="s">
        <v>45</v>
      </c>
      <c r="D15" s="4" t="s">
        <v>46</v>
      </c>
      <c r="E15" s="4" t="s">
        <v>47</v>
      </c>
      <c r="F15" s="4" t="s">
        <v>48</v>
      </c>
      <c r="G15" s="4" t="s">
        <v>49</v>
      </c>
      <c r="H15" s="5" t="s">
        <v>49</v>
      </c>
      <c r="I15" s="5" t="s">
        <v>49</v>
      </c>
    </row>
    <row r="16" spans="1:28" x14ac:dyDescent="0.35">
      <c r="A16" s="23"/>
      <c r="B16" s="24"/>
      <c r="C16" s="24"/>
      <c r="D16" s="24"/>
      <c r="E16" s="24"/>
      <c r="F16" s="25"/>
      <c r="G16" s="26"/>
      <c r="H16" s="21">
        <f>_xlfn.XLOOKUP(E16,'Parts and Relief amount'!A:A,'Parts and Relief amount'!B:B,0)</f>
        <v>0</v>
      </c>
      <c r="I16" s="21">
        <f>H16*F16</f>
        <v>0</v>
      </c>
    </row>
    <row r="17" spans="1:30" x14ac:dyDescent="0.35">
      <c r="A17" s="23"/>
      <c r="B17" s="24"/>
      <c r="C17" s="24"/>
      <c r="D17" s="24"/>
      <c r="E17" s="24"/>
      <c r="F17" s="25"/>
      <c r="G17" s="26"/>
      <c r="H17" s="21">
        <f>_xlfn.XLOOKUP(E17,'Parts and Relief amount'!A:A,'Parts and Relief amount'!B:B,0)</f>
        <v>0</v>
      </c>
      <c r="I17" s="21">
        <f t="shared" ref="I17:I47" si="0">H17*F17</f>
        <v>0</v>
      </c>
    </row>
    <row r="18" spans="1:30" x14ac:dyDescent="0.35">
      <c r="A18" s="23"/>
      <c r="B18" s="24"/>
      <c r="C18" s="24"/>
      <c r="D18" s="24"/>
      <c r="E18" s="24"/>
      <c r="F18" s="25"/>
      <c r="G18" s="26"/>
      <c r="H18" s="21">
        <f>_xlfn.XLOOKUP(E18,'Parts and Relief amount'!A:A,'Parts and Relief amount'!B:B,0)</f>
        <v>0</v>
      </c>
      <c r="I18" s="21">
        <f t="shared" si="0"/>
        <v>0</v>
      </c>
    </row>
    <row r="19" spans="1:30" x14ac:dyDescent="0.35">
      <c r="A19" s="23"/>
      <c r="B19" s="24"/>
      <c r="C19" s="24"/>
      <c r="D19" s="24"/>
      <c r="E19" s="24"/>
      <c r="F19" s="25"/>
      <c r="G19" s="26"/>
      <c r="H19" s="21">
        <f>_xlfn.XLOOKUP(E19,'Parts and Relief amount'!A:A,'Parts and Relief amount'!B:B,0)</f>
        <v>0</v>
      </c>
      <c r="I19" s="21">
        <f t="shared" si="0"/>
        <v>0</v>
      </c>
    </row>
    <row r="20" spans="1:30" ht="15.5" x14ac:dyDescent="0.35">
      <c r="A20" s="23"/>
      <c r="B20" s="24"/>
      <c r="C20" s="24"/>
      <c r="D20" s="24"/>
      <c r="E20" s="24"/>
      <c r="F20" s="25"/>
      <c r="G20" s="26"/>
      <c r="H20" s="21">
        <f>_xlfn.XLOOKUP(E20,'Parts and Relief amount'!A:A,'Parts and Relief amount'!B:B,0)</f>
        <v>0</v>
      </c>
      <c r="I20" s="21">
        <f t="shared" si="0"/>
        <v>0</v>
      </c>
      <c r="AD20" s="7">
        <f>SUM(H16:H19)</f>
        <v>0</v>
      </c>
    </row>
    <row r="21" spans="1:30" x14ac:dyDescent="0.35">
      <c r="A21" s="23"/>
      <c r="B21" s="24"/>
      <c r="C21" s="24"/>
      <c r="D21" s="24"/>
      <c r="E21" s="24"/>
      <c r="F21" s="25"/>
      <c r="G21" s="26"/>
      <c r="H21" s="21">
        <f>_xlfn.XLOOKUP(E21,'Parts and Relief amount'!A:A,'Parts and Relief amount'!B:B,0)</f>
        <v>0</v>
      </c>
      <c r="I21" s="21">
        <f t="shared" si="0"/>
        <v>0</v>
      </c>
    </row>
    <row r="22" spans="1:30" x14ac:dyDescent="0.35">
      <c r="A22" s="23"/>
      <c r="B22" s="24"/>
      <c r="C22" s="24"/>
      <c r="D22" s="24"/>
      <c r="E22" s="24"/>
      <c r="F22" s="25"/>
      <c r="G22" s="26"/>
      <c r="H22" s="21">
        <f>_xlfn.XLOOKUP(E22,'Parts and Relief amount'!A:A,'Parts and Relief amount'!B:B,0)</f>
        <v>0</v>
      </c>
      <c r="I22" s="21">
        <f t="shared" si="0"/>
        <v>0</v>
      </c>
    </row>
    <row r="23" spans="1:30" x14ac:dyDescent="0.35">
      <c r="A23" s="23"/>
      <c r="B23" s="24"/>
      <c r="C23" s="24"/>
      <c r="D23" s="24"/>
      <c r="E23" s="24"/>
      <c r="F23" s="25"/>
      <c r="G23" s="26"/>
      <c r="H23" s="21">
        <f>_xlfn.XLOOKUP(E23,'Parts and Relief amount'!A:A,'Parts and Relief amount'!B:B,0)</f>
        <v>0</v>
      </c>
      <c r="I23" s="21">
        <f t="shared" si="0"/>
        <v>0</v>
      </c>
    </row>
    <row r="24" spans="1:30" x14ac:dyDescent="0.35">
      <c r="A24" s="23"/>
      <c r="B24" s="24"/>
      <c r="C24" s="24"/>
      <c r="D24" s="24"/>
      <c r="E24" s="24"/>
      <c r="F24" s="25"/>
      <c r="G24" s="26"/>
      <c r="H24" s="21">
        <f>_xlfn.XLOOKUP(E24,'Parts and Relief amount'!A:A,'Parts and Relief amount'!B:B,0)</f>
        <v>0</v>
      </c>
      <c r="I24" s="21">
        <f t="shared" ref="I24:I39" si="1">H24*F24</f>
        <v>0</v>
      </c>
    </row>
    <row r="25" spans="1:30" x14ac:dyDescent="0.35">
      <c r="A25" s="23"/>
      <c r="B25" s="24"/>
      <c r="C25" s="24"/>
      <c r="D25" s="24"/>
      <c r="E25" s="24"/>
      <c r="F25" s="25"/>
      <c r="G25" s="26"/>
      <c r="H25" s="21">
        <f>_xlfn.XLOOKUP(E25,'Parts and Relief amount'!A:A,'Parts and Relief amount'!B:B,0)</f>
        <v>0</v>
      </c>
      <c r="I25" s="21">
        <f t="shared" si="1"/>
        <v>0</v>
      </c>
    </row>
    <row r="26" spans="1:30" x14ac:dyDescent="0.35">
      <c r="A26" s="23"/>
      <c r="B26" s="24"/>
      <c r="C26" s="24"/>
      <c r="D26" s="24"/>
      <c r="E26" s="24"/>
      <c r="F26" s="25"/>
      <c r="G26" s="26"/>
      <c r="H26" s="21">
        <f>_xlfn.XLOOKUP(E26,'Parts and Relief amount'!A:A,'Parts and Relief amount'!B:B,0)</f>
        <v>0</v>
      </c>
      <c r="I26" s="21">
        <f t="shared" si="1"/>
        <v>0</v>
      </c>
    </row>
    <row r="27" spans="1:30" x14ac:dyDescent="0.35">
      <c r="A27" s="23"/>
      <c r="B27" s="24"/>
      <c r="C27" s="24"/>
      <c r="D27" s="24"/>
      <c r="E27" s="24"/>
      <c r="F27" s="25"/>
      <c r="G27" s="26"/>
      <c r="H27" s="21">
        <f>_xlfn.XLOOKUP(E27,'Parts and Relief amount'!A:A,'Parts and Relief amount'!B:B,0)</f>
        <v>0</v>
      </c>
      <c r="I27" s="21">
        <f t="shared" si="1"/>
        <v>0</v>
      </c>
    </row>
    <row r="28" spans="1:30" x14ac:dyDescent="0.35">
      <c r="A28" s="23"/>
      <c r="B28" s="24"/>
      <c r="C28" s="24"/>
      <c r="D28" s="24"/>
      <c r="E28" s="24"/>
      <c r="F28" s="25"/>
      <c r="G28" s="26"/>
      <c r="H28" s="21">
        <f>_xlfn.XLOOKUP(E28,'Parts and Relief amount'!A:A,'Parts and Relief amount'!B:B,0)</f>
        <v>0</v>
      </c>
      <c r="I28" s="21">
        <f t="shared" si="1"/>
        <v>0</v>
      </c>
    </row>
    <row r="29" spans="1:30" x14ac:dyDescent="0.35">
      <c r="A29" s="23"/>
      <c r="B29" s="24"/>
      <c r="C29" s="24"/>
      <c r="D29" s="24"/>
      <c r="E29" s="24"/>
      <c r="F29" s="25"/>
      <c r="G29" s="26"/>
      <c r="H29" s="21">
        <f>_xlfn.XLOOKUP(E29,'Parts and Relief amount'!A:A,'Parts and Relief amount'!B:B,0)</f>
        <v>0</v>
      </c>
      <c r="I29" s="21">
        <f t="shared" si="1"/>
        <v>0</v>
      </c>
    </row>
    <row r="30" spans="1:30" x14ac:dyDescent="0.35">
      <c r="A30" s="23"/>
      <c r="B30" s="24"/>
      <c r="C30" s="24"/>
      <c r="D30" s="24"/>
      <c r="E30" s="24"/>
      <c r="F30" s="25"/>
      <c r="G30" s="26"/>
      <c r="H30" s="21">
        <f>_xlfn.XLOOKUP(E30,'Parts and Relief amount'!A:A,'Parts and Relief amount'!B:B,0)</f>
        <v>0</v>
      </c>
      <c r="I30" s="21">
        <f t="shared" si="1"/>
        <v>0</v>
      </c>
    </row>
    <row r="31" spans="1:30" x14ac:dyDescent="0.35">
      <c r="A31" s="23"/>
      <c r="B31" s="24"/>
      <c r="C31" s="24"/>
      <c r="D31" s="24"/>
      <c r="E31" s="24"/>
      <c r="F31" s="25"/>
      <c r="G31" s="26"/>
      <c r="H31" s="21">
        <f>_xlfn.XLOOKUP(E31,'Parts and Relief amount'!A:A,'Parts and Relief amount'!B:B,0)</f>
        <v>0</v>
      </c>
      <c r="I31" s="21">
        <f t="shared" si="1"/>
        <v>0</v>
      </c>
    </row>
    <row r="32" spans="1:30" x14ac:dyDescent="0.35">
      <c r="A32" s="23"/>
      <c r="B32" s="24"/>
      <c r="C32" s="24"/>
      <c r="D32" s="24"/>
      <c r="E32" s="24"/>
      <c r="F32" s="25"/>
      <c r="G32" s="26"/>
      <c r="H32" s="21">
        <f>_xlfn.XLOOKUP(E32,'Parts and Relief amount'!A:A,'Parts and Relief amount'!B:B,0)</f>
        <v>0</v>
      </c>
      <c r="I32" s="21">
        <f t="shared" si="1"/>
        <v>0</v>
      </c>
    </row>
    <row r="33" spans="1:9" x14ac:dyDescent="0.35">
      <c r="A33" s="23"/>
      <c r="B33" s="24"/>
      <c r="C33" s="24"/>
      <c r="D33" s="24"/>
      <c r="E33" s="24"/>
      <c r="F33" s="25"/>
      <c r="G33" s="26"/>
      <c r="H33" s="21">
        <f>_xlfn.XLOOKUP(E33,'Parts and Relief amount'!A:A,'Parts and Relief amount'!B:B,0)</f>
        <v>0</v>
      </c>
      <c r="I33" s="21">
        <f t="shared" si="1"/>
        <v>0</v>
      </c>
    </row>
    <row r="34" spans="1:9" x14ac:dyDescent="0.35">
      <c r="A34" s="23"/>
      <c r="B34" s="24"/>
      <c r="C34" s="24"/>
      <c r="D34" s="24"/>
      <c r="E34" s="24"/>
      <c r="F34" s="25"/>
      <c r="G34" s="26"/>
      <c r="H34" s="21">
        <f>_xlfn.XLOOKUP(E34,'Parts and Relief amount'!A:A,'Parts and Relief amount'!B:B,0)</f>
        <v>0</v>
      </c>
      <c r="I34" s="21">
        <f t="shared" si="1"/>
        <v>0</v>
      </c>
    </row>
    <row r="35" spans="1:9" x14ac:dyDescent="0.35">
      <c r="A35" s="23"/>
      <c r="B35" s="24"/>
      <c r="C35" s="24"/>
      <c r="D35" s="24"/>
      <c r="E35" s="24"/>
      <c r="F35" s="25"/>
      <c r="G35" s="26"/>
      <c r="H35" s="21">
        <f>_xlfn.XLOOKUP(E35,'Parts and Relief amount'!A:A,'Parts and Relief amount'!B:B,0)</f>
        <v>0</v>
      </c>
      <c r="I35" s="21">
        <f t="shared" si="1"/>
        <v>0</v>
      </c>
    </row>
    <row r="36" spans="1:9" x14ac:dyDescent="0.35">
      <c r="A36" s="23"/>
      <c r="B36" s="24"/>
      <c r="C36" s="24"/>
      <c r="D36" s="24"/>
      <c r="E36" s="24"/>
      <c r="F36" s="25"/>
      <c r="G36" s="26"/>
      <c r="H36" s="21">
        <f>_xlfn.XLOOKUP(E36,'Parts and Relief amount'!A:A,'Parts and Relief amount'!B:B,0)</f>
        <v>0</v>
      </c>
      <c r="I36" s="21">
        <f t="shared" si="1"/>
        <v>0</v>
      </c>
    </row>
    <row r="37" spans="1:9" x14ac:dyDescent="0.35">
      <c r="A37" s="23"/>
      <c r="B37" s="24"/>
      <c r="C37" s="24"/>
      <c r="D37" s="24"/>
      <c r="E37" s="24"/>
      <c r="F37" s="25"/>
      <c r="G37" s="26"/>
      <c r="H37" s="21">
        <f>_xlfn.XLOOKUP(E37,'Parts and Relief amount'!A:A,'Parts and Relief amount'!B:B,0)</f>
        <v>0</v>
      </c>
      <c r="I37" s="21">
        <f t="shared" si="1"/>
        <v>0</v>
      </c>
    </row>
    <row r="38" spans="1:9" x14ac:dyDescent="0.35">
      <c r="A38" s="23"/>
      <c r="B38" s="24"/>
      <c r="C38" s="24"/>
      <c r="D38" s="24"/>
      <c r="E38" s="24"/>
      <c r="F38" s="25"/>
      <c r="G38" s="26"/>
      <c r="H38" s="21">
        <f>_xlfn.XLOOKUP(E38,'Parts and Relief amount'!A:A,'Parts and Relief amount'!B:B,0)</f>
        <v>0</v>
      </c>
      <c r="I38" s="21">
        <f t="shared" si="1"/>
        <v>0</v>
      </c>
    </row>
    <row r="39" spans="1:9" x14ac:dyDescent="0.35">
      <c r="A39" s="23"/>
      <c r="B39" s="24"/>
      <c r="C39" s="24"/>
      <c r="D39" s="24"/>
      <c r="E39" s="24"/>
      <c r="F39" s="25"/>
      <c r="G39" s="26"/>
      <c r="H39" s="21">
        <f>_xlfn.XLOOKUP(E39,'Parts and Relief amount'!A:A,'Parts and Relief amount'!B:B,0)</f>
        <v>0</v>
      </c>
      <c r="I39" s="21">
        <f t="shared" si="1"/>
        <v>0</v>
      </c>
    </row>
    <row r="40" spans="1:9" x14ac:dyDescent="0.35">
      <c r="A40" s="23"/>
      <c r="B40" s="24"/>
      <c r="C40" s="24"/>
      <c r="D40" s="24"/>
      <c r="E40" s="24"/>
      <c r="F40" s="25"/>
      <c r="G40" s="26"/>
      <c r="H40" s="21">
        <f>_xlfn.XLOOKUP(E40,'Parts and Relief amount'!A:A,'Parts and Relief amount'!B:B,0)</f>
        <v>0</v>
      </c>
      <c r="I40" s="21">
        <f t="shared" si="0"/>
        <v>0</v>
      </c>
    </row>
    <row r="41" spans="1:9" x14ac:dyDescent="0.35">
      <c r="A41" s="23"/>
      <c r="B41" s="24"/>
      <c r="C41" s="24"/>
      <c r="D41" s="24"/>
      <c r="E41" s="24"/>
      <c r="F41" s="25"/>
      <c r="G41" s="26"/>
      <c r="H41" s="21">
        <f>_xlfn.XLOOKUP(E41,'Parts and Relief amount'!A:A,'Parts and Relief amount'!B:B,0)</f>
        <v>0</v>
      </c>
      <c r="I41" s="21">
        <f t="shared" si="0"/>
        <v>0</v>
      </c>
    </row>
    <row r="42" spans="1:9" x14ac:dyDescent="0.35">
      <c r="A42" s="24"/>
      <c r="B42" s="24"/>
      <c r="C42" s="24"/>
      <c r="D42" s="24"/>
      <c r="E42" s="24"/>
      <c r="F42" s="25"/>
      <c r="G42" s="26"/>
      <c r="H42" s="21">
        <f>_xlfn.XLOOKUP(E42,'Parts and Relief amount'!A:A,'Parts and Relief amount'!B:B,0)</f>
        <v>0</v>
      </c>
      <c r="I42" s="21">
        <f t="shared" si="0"/>
        <v>0</v>
      </c>
    </row>
    <row r="43" spans="1:9" x14ac:dyDescent="0.35">
      <c r="A43" s="24"/>
      <c r="B43" s="24"/>
      <c r="C43" s="24"/>
      <c r="D43" s="24"/>
      <c r="E43" s="24"/>
      <c r="F43" s="25"/>
      <c r="G43" s="26"/>
      <c r="H43" s="21">
        <f>_xlfn.XLOOKUP(E43,'Parts and Relief amount'!A:A,'Parts and Relief amount'!B:B,0)</f>
        <v>0</v>
      </c>
      <c r="I43" s="21">
        <f t="shared" si="0"/>
        <v>0</v>
      </c>
    </row>
    <row r="44" spans="1:9" x14ac:dyDescent="0.35">
      <c r="A44" s="23"/>
      <c r="B44" s="24"/>
      <c r="C44" s="24"/>
      <c r="D44" s="24"/>
      <c r="E44" s="24"/>
      <c r="F44" s="25"/>
      <c r="G44" s="26"/>
      <c r="H44" s="21">
        <f>_xlfn.XLOOKUP(E44,'Parts and Relief amount'!A:A,'Parts and Relief amount'!B:B,0)</f>
        <v>0</v>
      </c>
      <c r="I44" s="21">
        <f t="shared" si="0"/>
        <v>0</v>
      </c>
    </row>
    <row r="45" spans="1:9" x14ac:dyDescent="0.35">
      <c r="A45" s="23"/>
      <c r="B45" s="24"/>
      <c r="C45" s="24"/>
      <c r="D45" s="24"/>
      <c r="E45" s="24"/>
      <c r="F45" s="25"/>
      <c r="G45" s="26"/>
      <c r="H45" s="21">
        <f>_xlfn.XLOOKUP(E45,'Parts and Relief amount'!A:A,'Parts and Relief amount'!B:B,0)</f>
        <v>0</v>
      </c>
      <c r="I45" s="21">
        <f t="shared" si="0"/>
        <v>0</v>
      </c>
    </row>
    <row r="46" spans="1:9" x14ac:dyDescent="0.35">
      <c r="A46" s="24"/>
      <c r="B46" s="24"/>
      <c r="C46" s="24"/>
      <c r="D46" s="24"/>
      <c r="E46" s="24"/>
      <c r="F46" s="25"/>
      <c r="G46" s="26"/>
      <c r="H46" s="21">
        <f>_xlfn.XLOOKUP(E46,'Parts and Relief amount'!A:A,'Parts and Relief amount'!B:B,0)</f>
        <v>0</v>
      </c>
      <c r="I46" s="21">
        <f t="shared" si="0"/>
        <v>0</v>
      </c>
    </row>
    <row r="47" spans="1:9" ht="15" thickBot="1" x14ac:dyDescent="0.4">
      <c r="A47" s="24"/>
      <c r="B47" s="24"/>
      <c r="C47" s="24"/>
      <c r="D47" s="24"/>
      <c r="E47" s="24"/>
      <c r="F47" s="25"/>
      <c r="G47" s="26"/>
      <c r="H47" s="21">
        <f>_xlfn.XLOOKUP(E47,'Parts and Relief amount'!A:A,'Parts and Relief amount'!B:B,0)</f>
        <v>0</v>
      </c>
      <c r="I47" s="22">
        <f t="shared" si="0"/>
        <v>0</v>
      </c>
    </row>
    <row r="48" spans="1:9" ht="16" thickBot="1" x14ac:dyDescent="0.4">
      <c r="I48" s="11">
        <f>SUM(I16:I47)</f>
        <v>0</v>
      </c>
    </row>
  </sheetData>
  <sheetProtection algorithmName="SHA-512" hashValue="jNNKyLSbFMMNg69xS5O8kl0Z3pyZ+y9FhB8t7y13Sos28x2G7Ntst6d6iikqJ1C49bYExe16n1RXQdVt+IA+LA==" saltValue="WJ0dLt9v4SkdM6k2sm+0ag==" spinCount="100000" sheet="1" objects="1" scenarios="1"/>
  <sortState xmlns:xlrd2="http://schemas.microsoft.com/office/spreadsheetml/2017/richdata2" ref="B16:I47">
    <sortCondition ref="B16:B47"/>
  </sortState>
  <mergeCells count="10">
    <mergeCell ref="A2:C2"/>
    <mergeCell ref="E9:P11"/>
    <mergeCell ref="B10:C10"/>
    <mergeCell ref="B11:C11"/>
    <mergeCell ref="B3:C3"/>
    <mergeCell ref="B4:C4"/>
    <mergeCell ref="A5:C5"/>
    <mergeCell ref="A6:C7"/>
    <mergeCell ref="A8:C8"/>
    <mergeCell ref="B9:C9"/>
  </mergeCells>
  <phoneticPr fontId="5" type="noConversion"/>
  <hyperlinks>
    <hyperlink ref="E7" r:id="rId1" xr:uid="{68BADAB3-0368-49C0-9220-77CA9035B1BA}"/>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513E422-1910-4748-BD5B-B180199B494E}">
          <x14:formula1>
            <xm:f>'Parts and Relief amount'!$A$2:$A$57</xm:f>
          </x14:formula1>
          <xm:sqref>E16:E47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90D495B9300845B379354D1943B5A5" ma:contentTypeVersion="21" ma:contentTypeDescription="Create a new document." ma:contentTypeScope="" ma:versionID="1f79af93b931851a511678e30168a25e">
  <xsd:schema xmlns:xsd="http://www.w3.org/2001/XMLSchema" xmlns:xs="http://www.w3.org/2001/XMLSchema" xmlns:p="http://schemas.microsoft.com/office/2006/metadata/properties" xmlns:ns3="ae41cbb1-1012-438b-bd8f-287c2c70664a" targetNamespace="http://schemas.microsoft.com/office/2006/metadata/properties" ma:root="true" ma:fieldsID="4d9ce45451374b4f7b3de38fca77fa18" ns3:_="">
    <xsd:import namespace="ae41cbb1-1012-438b-bd8f-287c2c70664a"/>
    <xsd:element name="properties">
      <xsd:complexType>
        <xsd:sequence>
          <xsd:element name="documentManagement">
            <xsd:complexType>
              <xsd:all>
                <xsd:element ref="ns3:UniqueSourceRef" minOccurs="0"/>
                <xsd:element ref="ns3:FileHash" minOccurs="0"/>
                <xsd:element ref="ns3:CloudMigratorVersion" minOccurs="0"/>
                <xsd:element ref="ns3:SharedWithUsers" minOccurs="0"/>
                <xsd:element ref="ns3:SharedWithDetails" minOccurs="0"/>
                <xsd:element ref="ns3:SharingHintHash"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Locatio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41cbb1-1012-438b-bd8f-287c2c70664a" elementFormDefault="qualified">
    <xsd:import namespace="http://schemas.microsoft.com/office/2006/documentManagement/types"/>
    <xsd:import namespace="http://schemas.microsoft.com/office/infopath/2007/PartnerControls"/>
    <xsd:element name="UniqueSourceRef" ma:index="8" nillable="true" ma:displayName="UniqueSourceRef" ma:internalName="UniqueSourceRef">
      <xsd:simpleType>
        <xsd:restriction base="dms:Note">
          <xsd:maxLength value="255"/>
        </xsd:restriction>
      </xsd:simpleType>
    </xsd:element>
    <xsd:element name="FileHash" ma:index="9" nillable="true" ma:displayName="FileHash" ma:internalName="FileHash">
      <xsd:simpleType>
        <xsd:restriction base="dms:Note">
          <xsd:maxLength value="255"/>
        </xsd:restriction>
      </xsd:simpleType>
    </xsd:element>
    <xsd:element name="CloudMigratorVersion" ma:index="10" nillable="true" ma:displayName="CloudMigratorVersion" ma:internalName="CloudMigratorVersion">
      <xsd:simpleType>
        <xsd:restriction base="dms:Note">
          <xsd:maxLength value="255"/>
        </xsd:restriction>
      </xsd:simple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SharingHintHash" ma:index="13" nillable="true" ma:displayName="Sharing Hint Hash" ma:description="" ma:hidden="true" ma:internalName="SharingHintHash" ma:readOnly="true">
      <xsd:simpleType>
        <xsd:restriction base="dms:Text"/>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internalName="MediaServiceLocatio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_activity" ma:index="25" nillable="true" ma:displayName="_activity" ma:hidden="true" ma:internalName="_activity">
      <xsd:simpleType>
        <xsd:restriction base="dms:Note"/>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ystemTags" ma:index="27" nillable="true" ma:displayName="MediaServiceSystemTags" ma:hidden="true" ma:internalName="MediaServiceSystemTags" ma:readOnly="true">
      <xsd:simpleType>
        <xsd:restriction base="dms:Note"/>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ileHash xmlns="ae41cbb1-1012-438b-bd8f-287c2c70664a" xsi:nil="true"/>
    <CloudMigratorVersion xmlns="ae41cbb1-1012-438b-bd8f-287c2c70664a" xsi:nil="true"/>
    <_activity xmlns="ae41cbb1-1012-438b-bd8f-287c2c70664a" xsi:nil="true"/>
    <UniqueSourceRef xmlns="ae41cbb1-1012-438b-bd8f-287c2c70664a" xsi:nil="true"/>
  </documentManagement>
</p:properties>
</file>

<file path=customXml/itemProps1.xml><?xml version="1.0" encoding="utf-8"?>
<ds:datastoreItem xmlns:ds="http://schemas.openxmlformats.org/officeDocument/2006/customXml" ds:itemID="{A055B5E7-A878-456E-A14F-B3F3B08D83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41cbb1-1012-438b-bd8f-287c2c7066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6E94E25-1E6B-4F3F-900B-9D15120028F2}">
  <ds:schemaRefs>
    <ds:schemaRef ds:uri="http://schemas.microsoft.com/sharepoint/v3/contenttype/forms"/>
  </ds:schemaRefs>
</ds:datastoreItem>
</file>

<file path=customXml/itemProps3.xml><?xml version="1.0" encoding="utf-8"?>
<ds:datastoreItem xmlns:ds="http://schemas.openxmlformats.org/officeDocument/2006/customXml" ds:itemID="{CECBB406-FC4F-405D-BFFF-661AB84D52B0}">
  <ds:schemaRefs>
    <ds:schemaRef ds:uri="http://schemas.microsoft.com/office/2006/metadata/properties"/>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www.w3.org/XML/1998/namespace"/>
    <ds:schemaRef ds:uri="ae41cbb1-1012-438b-bd8f-287c2c70664a"/>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Parts and Relief amount</vt:lpstr>
      <vt:lpstr>Hurricane Relief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Colleen</dc:creator>
  <cp:lastModifiedBy>Lovett, Erin</cp:lastModifiedBy>
  <dcterms:created xsi:type="dcterms:W3CDTF">2015-06-05T18:17:20Z</dcterms:created>
  <dcterms:modified xsi:type="dcterms:W3CDTF">2024-10-15T18:38:05Z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0x010100C490D495B9300845B379354D1943B5A5</vt:lpwstr>
  </property>
</Properties>
</file>